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08e9223d53df83/Documents/LABEL CLUB BZH/"/>
    </mc:Choice>
  </mc:AlternateContent>
  <xr:revisionPtr revIDLastSave="19" documentId="13_ncr:1_{E7AC097D-337D-4593-99D5-E0C48D4A66E5}" xr6:coauthVersionLast="47" xr6:coauthVersionMax="47" xr10:uidLastSave="{FB7B91B7-EA78-482E-9936-FE827872BFC6}"/>
  <bookViews>
    <workbookView xWindow="-120" yWindow="-120" windowWidth="24240" windowHeight="13020" xr2:uid="{CCE0418A-10F7-4672-BB32-3700A7DF4CDF}"/>
  </bookViews>
  <sheets>
    <sheet name="GRILLE " sheetId="1" r:id="rId1"/>
    <sheet name="cho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 a="1"/>
  <c r="F44" i="1" s="1"/>
  <c r="F42" i="1" a="1"/>
  <c r="F42" i="1" s="1"/>
  <c r="F61" i="1" a="1"/>
  <c r="F61" i="1" s="1"/>
  <c r="F64" i="1" a="1"/>
  <c r="F64" i="1" s="1"/>
  <c r="F63" i="1" a="1"/>
  <c r="F63" i="1" s="1"/>
  <c r="F40" i="1"/>
  <c r="F34" i="1" a="1"/>
  <c r="F34" i="1" s="1"/>
  <c r="F37" i="1"/>
  <c r="F38" i="1" a="1"/>
  <c r="F38" i="1" s="1"/>
  <c r="F45" i="1" a="1"/>
  <c r="F45" i="1" s="1"/>
  <c r="F47" i="1" a="1"/>
  <c r="F47" i="1" s="1"/>
  <c r="F46" i="1" a="1"/>
  <c r="F46" i="1" s="1"/>
  <c r="F43" i="1" a="1"/>
  <c r="F43" i="1" s="1"/>
  <c r="F41" i="1" a="1"/>
  <c r="F41" i="1" s="1"/>
  <c r="F29" i="1" a="1"/>
  <c r="F29" i="1" s="1"/>
  <c r="F28" i="1" a="1"/>
  <c r="F28" i="1" s="1"/>
  <c r="F25" i="1" a="1"/>
  <c r="F25" i="1" s="1"/>
  <c r="F22" i="1" a="1"/>
  <c r="F22" i="1" s="1"/>
  <c r="F21" i="1" a="1"/>
  <c r="F21" i="1" s="1"/>
  <c r="F19" i="1" a="1"/>
  <c r="F19" i="1" s="1"/>
  <c r="F18" i="1" a="1"/>
  <c r="F18" i="1" s="1"/>
  <c r="F17" i="1" a="1"/>
  <c r="F17" i="1" s="1"/>
  <c r="F16" i="1" a="1"/>
  <c r="F16" i="1" s="1"/>
  <c r="F13" i="1" a="1"/>
  <c r="F13" i="1" s="1"/>
  <c r="F11" i="1" a="1"/>
  <c r="F11" i="1" s="1"/>
  <c r="F12" i="1" a="1"/>
  <c r="F12" i="1" s="1"/>
  <c r="F14" i="1" a="1"/>
  <c r="F14" i="1" s="1"/>
  <c r="F15" i="1" a="1"/>
  <c r="F15" i="1" s="1"/>
  <c r="F20" i="1" a="1"/>
  <c r="F20" i="1" s="1"/>
  <c r="F23" i="1" a="1"/>
  <c r="F23" i="1" s="1"/>
  <c r="F24" i="1" a="1"/>
  <c r="F24" i="1" s="1"/>
  <c r="F26" i="1" a="1"/>
  <c r="F26" i="1" s="1"/>
  <c r="F27" i="1" a="1"/>
  <c r="F27" i="1" s="1"/>
  <c r="F30" i="1" a="1"/>
  <c r="F30" i="1" s="1"/>
  <c r="F31" i="1" a="1"/>
  <c r="F31" i="1" s="1"/>
  <c r="F32" i="1" a="1"/>
  <c r="F32" i="1" s="1"/>
  <c r="F33" i="1" a="1"/>
  <c r="F33" i="1" s="1"/>
  <c r="F35" i="1" a="1"/>
  <c r="F35" i="1" s="1"/>
  <c r="F36" i="1" a="1"/>
  <c r="F36" i="1" s="1"/>
  <c r="F39" i="1" a="1"/>
  <c r="F39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2" i="1" a="1"/>
  <c r="F62" i="1" s="1"/>
  <c r="F65" i="1" a="1"/>
  <c r="F65" i="1" s="1"/>
  <c r="F10" i="1" a="1"/>
  <c r="F10" i="1" s="1"/>
  <c r="F6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<sst xmlns="http://schemas.openxmlformats.org/spreadsheetml/2006/main" count="198" uniqueCount="95">
  <si>
    <t>Barème</t>
  </si>
  <si>
    <t>Nombre de points retenus</t>
  </si>
  <si>
    <t>Justificatifs</t>
  </si>
  <si>
    <t>Critères</t>
  </si>
  <si>
    <t>10 pts</t>
  </si>
  <si>
    <t>15 pts</t>
  </si>
  <si>
    <t>5 pts</t>
  </si>
  <si>
    <t>Créneau spécifique parabad</t>
  </si>
  <si>
    <t>Partenariat SoliBad</t>
  </si>
  <si>
    <t>Actions dans les QPV</t>
  </si>
  <si>
    <t>Articles réguliers dans la presse</t>
  </si>
  <si>
    <t>Page Instagram du club</t>
  </si>
  <si>
    <t>5- Vie de club</t>
  </si>
  <si>
    <t>4- Modèle économique</t>
  </si>
  <si>
    <t>6- Communication</t>
  </si>
  <si>
    <t>7- Offre de pratique : Adultes</t>
  </si>
  <si>
    <t>8- Offre de pratique : Interclubs</t>
  </si>
  <si>
    <t xml:space="preserve">9- Offre de pratique : Jeunes </t>
  </si>
  <si>
    <t>10- Ecole Française de Badminton</t>
  </si>
  <si>
    <t>15- Citoyenneté</t>
  </si>
  <si>
    <t>16- Développement Durable</t>
  </si>
  <si>
    <t>Au moins 50% de femmes dans le Conseil d'Administration</t>
  </si>
  <si>
    <t>20 pts</t>
  </si>
  <si>
    <t>1 femme dans le bureau</t>
  </si>
  <si>
    <t>Au moins 1 sponsor au club</t>
  </si>
  <si>
    <t>3pts/équipe</t>
  </si>
  <si>
    <t>Nombre d'équipes mixtes</t>
  </si>
  <si>
    <t>Plus de 50% de femmes au club</t>
  </si>
  <si>
    <t>Au moins 40 % de femmes au club</t>
  </si>
  <si>
    <t>Créneau spécifique séniors / vétérans</t>
  </si>
  <si>
    <t>Actions à destination des entreprises</t>
  </si>
  <si>
    <t>Actions dans les ZRR</t>
  </si>
  <si>
    <t>Label EcoBad de la FFBaD</t>
  </si>
  <si>
    <t>Taux de turn-over &lt; 40%</t>
  </si>
  <si>
    <t>Site internet du club à jour</t>
  </si>
  <si>
    <t xml:space="preserve"> 1 femme diplômée bénévole ou pro</t>
  </si>
  <si>
    <t>r</t>
  </si>
  <si>
    <r>
      <rPr>
        <i/>
        <sz val="8"/>
        <rFont val="Arial"/>
        <family val="2"/>
      </rPr>
      <t>LIGUE DE BRETAGNE DE BADMINTON - 19 Rue Le Brix - 35200 RENNES</t>
    </r>
    <r>
      <rPr>
        <b/>
        <i/>
        <sz val="8"/>
        <rFont val="Arial"/>
        <family val="2"/>
      </rPr>
      <t xml:space="preserve">
1 bouchon et 16 plumes - Tableau de labellisation</t>
    </r>
  </si>
  <si>
    <t>1 bénévole au Comité Départemental</t>
  </si>
  <si>
    <t>1 bénévole à la Ligue régionale</t>
  </si>
  <si>
    <t xml:space="preserve"> 1 diplômé EB ou AB 2 actif</t>
  </si>
  <si>
    <t>Au moins 2 subventions différentes</t>
  </si>
  <si>
    <t>Nombre d'équipes jeunes</t>
  </si>
  <si>
    <t xml:space="preserve">Organisation PassBad </t>
  </si>
  <si>
    <t>Organisation ou Accueil tournois jeunes</t>
  </si>
  <si>
    <t>Nombre d'étoiles au label EFB</t>
  </si>
  <si>
    <t>Actions spécifiques organsiées 
pour les joueurs parabad</t>
  </si>
  <si>
    <t>Encadrant formé DIPSES / DISPSEC</t>
  </si>
  <si>
    <t>Participation au dispositif Compo'Plume</t>
  </si>
  <si>
    <t>Actions spécifiques organisées 
pour les femmes</t>
  </si>
  <si>
    <t>1 dplômé professionnel actif</t>
  </si>
  <si>
    <t>25 pts</t>
  </si>
  <si>
    <t>1 juge de lignes</t>
  </si>
  <si>
    <t>1 Arbitre actif</t>
  </si>
  <si>
    <t>1 Juge-Arbitre actif</t>
  </si>
  <si>
    <t>1 GEO</t>
  </si>
  <si>
    <t>Au moins 3 actions badminton internes</t>
  </si>
  <si>
    <t>1 diplômé Animateur Créneau 
ou AB1 actif</t>
  </si>
  <si>
    <t xml:space="preserve"> 1 diplômé professionnel en poste 
à temps plein</t>
  </si>
  <si>
    <t>Subventions représentent 
&lt;25% du budget</t>
  </si>
  <si>
    <t>Au moins 1 action conviviale 
hors badminton</t>
  </si>
  <si>
    <t>1 livret d'accueil pour les 
nouveaux joueurs</t>
  </si>
  <si>
    <t>Au moins un post par semaine 
sur les réseaux</t>
  </si>
  <si>
    <t>Organisation tournoi adultes 
privé (2 jours)</t>
  </si>
  <si>
    <t>Organisation tournoi adultes 
privé (nocturne)</t>
  </si>
  <si>
    <t>Accueil championnats dép / 
reg / national</t>
  </si>
  <si>
    <t>Organisation ou Accueil 
stages/plateaux jeunes</t>
  </si>
  <si>
    <t>Joueur parabadminton 
déclaré sur Poona</t>
  </si>
  <si>
    <t>Actions auprès des publics 
seniors +50 ans</t>
  </si>
  <si>
    <t>Actions auprès des 
structures spécialisées</t>
  </si>
  <si>
    <t>Actions régulières ou ponctuelles 
en écoles primaires</t>
  </si>
  <si>
    <t>Une personne formée "Colosse 
Aux Pieds d'Argile"</t>
  </si>
  <si>
    <t>TOTAL</t>
  </si>
  <si>
    <t>Réponses</t>
  </si>
  <si>
    <t>OUI</t>
  </si>
  <si>
    <t>NON</t>
  </si>
  <si>
    <t>1 étoile</t>
  </si>
  <si>
    <t>2 étoiles</t>
  </si>
  <si>
    <t>3 étoiles</t>
  </si>
  <si>
    <t>5 étoiles</t>
  </si>
  <si>
    <t>Au moins une équipe féminine</t>
  </si>
  <si>
    <t>Au moins une équipe vétéran</t>
  </si>
  <si>
    <t>1- Acteurs : Dirigeants</t>
  </si>
  <si>
    <t>2- Acteurs : Cadres</t>
  </si>
  <si>
    <t>3- Acteurs : Officiels</t>
  </si>
  <si>
    <t>4 étoiles</t>
  </si>
  <si>
    <t>10pts/étoile</t>
  </si>
  <si>
    <t>Formation OMBER de la FFBaD</t>
  </si>
  <si>
    <t>11- Publics  : Féminines</t>
  </si>
  <si>
    <t>12- Publics  : Handicap</t>
  </si>
  <si>
    <t>13- Publics  : Seniors / Vétérans</t>
  </si>
  <si>
    <t>14- Publics  : Scolaires / Corpo</t>
  </si>
  <si>
    <t>Encadrant formé DIPARA / DIHMP</t>
  </si>
  <si>
    <t>Encadrant formé DIPP</t>
  </si>
  <si>
    <t>Plumes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</si>
</sst>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4" fillId="0" borderId="58" xfId="0" applyFont="1" applyBorder="1" applyAlignment="1">
      <alignment vertical="center" wrapText="1"/>
    </xf>
    <xf numFmtId="1" fontId="0" fillId="0" borderId="0" xfId="0" applyNumberFormat="1"/>
    <xf numFmtId="0" fontId="4" fillId="0" borderId="59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F463D7C1-4FF8-4301-A75B-A7FB60F9C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1738450</xdr:colOff>
      <xdr:row>0</xdr:row>
      <xdr:rowOff>25614</xdr:rowOff>
    </xdr:from>
    <xdr:to>
      <xdr:col>6</xdr:col>
      <xdr:colOff>1216063</xdr:colOff>
      <xdr:row>4</xdr:row>
      <xdr:rowOff>47491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CE8410B-113B-A545-08CA-F9F09A90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763" y="25614"/>
          <a:ext cx="3303488" cy="799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C8F7-44E1-4B7F-BB03-7750D0B4C416}">
  <dimension ref="A1:AA692"/>
  <sheetViews>
    <sheetView tabSelected="1" zoomScale="101" zoomScaleNormal="112" workbookViewId="0">
      <selection activeCell="F66" sqref="F66:G66"/>
    </sheetView>
  </sheetViews>
  <sheetFormatPr baseColWidth="10" defaultRowHeight="15" x14ac:dyDescent="0.25"/>
  <cols>
    <col min="1" max="1" width="2" style="2" customWidth="1"/>
    <col min="2" max="2" width="14.5703125" style="2" customWidth="1"/>
    <col min="3" max="3" width="26.42578125" style="2" customWidth="1"/>
    <col min="4" max="5" width="9.5703125" style="2" customWidth="1"/>
    <col min="6" max="6" width="11.85546875" style="2" customWidth="1"/>
    <col min="7" max="7" width="59.5703125" style="2" customWidth="1"/>
    <col min="8" max="8" width="4.140625" style="2" customWidth="1"/>
    <col min="9" max="12" width="11.42578125" style="2"/>
    <col min="13" max="13" width="12.140625" style="2" customWidth="1"/>
    <col min="14" max="16384" width="11.42578125" style="2"/>
  </cols>
  <sheetData>
    <row r="1" spans="1:27" s="4" customFormat="1" x14ac:dyDescent="0.25"/>
    <row r="2" spans="1:27" s="4" customFormat="1" x14ac:dyDescent="0.25"/>
    <row r="3" spans="1:27" s="4" customFormat="1" ht="22.5" customHeight="1" x14ac:dyDescent="0.25"/>
    <row r="4" spans="1:27" s="4" customFormat="1" ht="9" customHeight="1" x14ac:dyDescent="0.25"/>
    <row r="5" spans="1:27" s="4" customFormat="1" ht="6.75" customHeight="1" thickBot="1" x14ac:dyDescent="0.3"/>
    <row r="6" spans="1:27" ht="27" customHeight="1" x14ac:dyDescent="0.25">
      <c r="B6" s="86" t="s">
        <v>37</v>
      </c>
      <c r="C6" s="87"/>
      <c r="D6" s="87"/>
      <c r="E6" s="87"/>
      <c r="F6" s="87"/>
      <c r="G6" s="8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.75" customHeight="1" thickBot="1" x14ac:dyDescent="0.3">
      <c r="B7" s="89"/>
      <c r="C7" s="90"/>
      <c r="D7" s="90"/>
      <c r="E7" s="90"/>
      <c r="F7" s="90"/>
      <c r="G7" s="91"/>
      <c r="H7" s="1"/>
      <c r="I7" s="69"/>
      <c r="J7" s="69"/>
      <c r="K7" s="69"/>
      <c r="L7" s="69"/>
      <c r="M7" s="6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.75" customHeight="1" thickBot="1" x14ac:dyDescent="0.3">
      <c r="B8" s="3"/>
      <c r="C8" s="3"/>
      <c r="D8" s="3"/>
      <c r="E8" s="3"/>
      <c r="F8" s="3"/>
      <c r="G8" s="3"/>
      <c r="H8" s="1"/>
      <c r="I8" s="69"/>
      <c r="J8" s="69"/>
      <c r="K8" s="69"/>
      <c r="L8" s="69"/>
      <c r="M8" s="6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4.75" customHeight="1" thickTop="1" thickBot="1" x14ac:dyDescent="0.3">
      <c r="A9" s="7"/>
      <c r="B9" s="8" t="s">
        <v>94</v>
      </c>
      <c r="C9" s="6" t="s">
        <v>3</v>
      </c>
      <c r="D9" s="16" t="s">
        <v>0</v>
      </c>
      <c r="E9" s="15" t="s">
        <v>73</v>
      </c>
      <c r="F9" s="15" t="s">
        <v>1</v>
      </c>
      <c r="G9" s="5" t="s">
        <v>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2.75" customHeight="1" thickTop="1" thickBot="1" x14ac:dyDescent="0.3">
      <c r="A10" s="7"/>
      <c r="B10" s="76" t="s">
        <v>82</v>
      </c>
      <c r="C10" s="46" t="s">
        <v>38</v>
      </c>
      <c r="D10" s="37" t="s">
        <v>4</v>
      </c>
      <c r="E10" s="57" t="s">
        <v>75</v>
      </c>
      <c r="F10" s="64" cm="1">
        <f t="array" ref="F10">_xlfn.SWITCH(E10,"OUI",10,"NON",0)</f>
        <v>0</v>
      </c>
      <c r="G10" s="2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2.75" customHeight="1" x14ac:dyDescent="0.25">
      <c r="A11" s="7"/>
      <c r="B11" s="77"/>
      <c r="C11" s="40" t="s">
        <v>39</v>
      </c>
      <c r="D11" s="17" t="s">
        <v>4</v>
      </c>
      <c r="E11" s="17" t="s">
        <v>75</v>
      </c>
      <c r="F11" s="62" cm="1">
        <f t="array" ref="F11">_xlfn.SWITCH(E11,"OUI",10,"NON",0)</f>
        <v>0</v>
      </c>
      <c r="G11" s="2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2.75" customHeight="1" x14ac:dyDescent="0.25">
      <c r="A12" s="7"/>
      <c r="B12" s="77"/>
      <c r="C12" s="47" t="s">
        <v>23</v>
      </c>
      <c r="D12" s="21" t="s">
        <v>4</v>
      </c>
      <c r="E12" s="52" t="s">
        <v>75</v>
      </c>
      <c r="F12" s="35" cm="1">
        <f t="array" ref="F12">_xlfn.SWITCH(E12,"OUI",10,"NON",0)</f>
        <v>0</v>
      </c>
      <c r="G12" s="2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1" customHeight="1" thickBot="1" x14ac:dyDescent="0.3">
      <c r="A13" s="7"/>
      <c r="B13" s="78"/>
      <c r="C13" s="55" t="s">
        <v>21</v>
      </c>
      <c r="D13" s="18" t="s">
        <v>22</v>
      </c>
      <c r="E13" s="52" t="s">
        <v>75</v>
      </c>
      <c r="F13" s="35" cm="1">
        <f t="array" ref="F13">_xlfn.SWITCH(E13,"OUI",20,"NON",0)</f>
        <v>0</v>
      </c>
      <c r="G13" s="12"/>
      <c r="I13" s="4"/>
      <c r="J13" s="4"/>
      <c r="K13" s="4"/>
      <c r="L13" s="4"/>
      <c r="M13" s="4"/>
      <c r="N13" s="4"/>
      <c r="O13" s="70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2.75" customHeight="1" x14ac:dyDescent="0.25">
      <c r="A14" s="7"/>
      <c r="B14" s="79" t="s">
        <v>83</v>
      </c>
      <c r="C14" s="39" t="s">
        <v>35</v>
      </c>
      <c r="D14" s="22" t="s">
        <v>4</v>
      </c>
      <c r="E14" s="58" t="s">
        <v>75</v>
      </c>
      <c r="F14" s="28" cm="1">
        <f t="array" ref="F14">_xlfn.SWITCH(E14,"OUI",10,"NON",0)</f>
        <v>0</v>
      </c>
      <c r="G14" s="2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8" customHeight="1" x14ac:dyDescent="0.25">
      <c r="A15" s="7"/>
      <c r="B15" s="80"/>
      <c r="C15" s="66" t="s">
        <v>57</v>
      </c>
      <c r="D15" s="54" t="s">
        <v>4</v>
      </c>
      <c r="E15" s="52" t="s">
        <v>75</v>
      </c>
      <c r="F15" s="35" cm="1">
        <f t="array" ref="F15">_xlfn.SWITCH(E15,"OUI",10,"NON",0)</f>
        <v>0</v>
      </c>
      <c r="G15" s="3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2.75" customHeight="1" x14ac:dyDescent="0.25">
      <c r="A16" s="7"/>
      <c r="B16" s="80"/>
      <c r="C16" s="40" t="s">
        <v>40</v>
      </c>
      <c r="D16" s="52" t="s">
        <v>5</v>
      </c>
      <c r="E16" s="52" t="s">
        <v>75</v>
      </c>
      <c r="F16" s="35" cm="1">
        <f t="array" ref="F16">_xlfn.SWITCH(E16,"OUI",15,"NON",0)</f>
        <v>0</v>
      </c>
      <c r="G16" s="3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2.75" customHeight="1" x14ac:dyDescent="0.25">
      <c r="A17" s="7"/>
      <c r="B17" s="80"/>
      <c r="C17" s="42" t="s">
        <v>50</v>
      </c>
      <c r="D17" s="52" t="s">
        <v>5</v>
      </c>
      <c r="E17" s="54" t="s">
        <v>75</v>
      </c>
      <c r="F17" s="35" cm="1">
        <f t="array" ref="F17">_xlfn.SWITCH(E17,"OUI",15,"NON",0)</f>
        <v>0</v>
      </c>
      <c r="G17" s="3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8" customHeight="1" thickBot="1" x14ac:dyDescent="0.3">
      <c r="A18" s="7"/>
      <c r="B18" s="81"/>
      <c r="C18" s="41" t="s">
        <v>58</v>
      </c>
      <c r="D18" s="53" t="s">
        <v>51</v>
      </c>
      <c r="E18" s="53" t="s">
        <v>75</v>
      </c>
      <c r="F18" s="35" cm="1">
        <f t="array" ref="F18">_xlfn.SWITCH(E18,"OUI",25,"NON",0)</f>
        <v>0</v>
      </c>
      <c r="G18" s="50"/>
      <c r="I18" s="4"/>
      <c r="J18" s="7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.75" customHeight="1" x14ac:dyDescent="0.25">
      <c r="A19" s="7"/>
      <c r="B19" s="76" t="s">
        <v>84</v>
      </c>
      <c r="C19" s="39" t="s">
        <v>55</v>
      </c>
      <c r="D19" s="20" t="s">
        <v>4</v>
      </c>
      <c r="E19" s="17" t="s">
        <v>75</v>
      </c>
      <c r="F19" s="28" cm="1">
        <f t="array" ref="F19">_xlfn.SWITCH(E19,"OUI",10,"NON",0)</f>
        <v>0</v>
      </c>
      <c r="G19" s="5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.75" customHeight="1" x14ac:dyDescent="0.25">
      <c r="A20" s="7"/>
      <c r="B20" s="76"/>
      <c r="C20" s="39" t="s">
        <v>52</v>
      </c>
      <c r="D20" s="20" t="s">
        <v>4</v>
      </c>
      <c r="E20" s="52" t="s">
        <v>75</v>
      </c>
      <c r="F20" s="35" cm="1">
        <f t="array" ref="F20">_xlfn.SWITCH(E20,"OUI",10,"NON",0)</f>
        <v>0</v>
      </c>
      <c r="G20" s="3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.75" customHeight="1" x14ac:dyDescent="0.25">
      <c r="A21" s="7"/>
      <c r="B21" s="77"/>
      <c r="C21" s="40" t="s">
        <v>53</v>
      </c>
      <c r="D21" s="21" t="s">
        <v>5</v>
      </c>
      <c r="E21" s="52" t="s">
        <v>75</v>
      </c>
      <c r="F21" s="26" cm="1">
        <f t="array" ref="F21">_xlfn.SWITCH(E21,"OUI",15,"NON",0)</f>
        <v>0</v>
      </c>
      <c r="G21" s="2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.75" customHeight="1" thickBot="1" x14ac:dyDescent="0.3">
      <c r="A22" s="7"/>
      <c r="B22" s="78"/>
      <c r="C22" s="38" t="s">
        <v>54</v>
      </c>
      <c r="D22" s="17" t="s">
        <v>22</v>
      </c>
      <c r="E22" s="53" t="s">
        <v>75</v>
      </c>
      <c r="F22" s="62" cm="1">
        <f t="array" ref="F22">_xlfn.SWITCH(E22,"OUI",20,"NON",0)</f>
        <v>0</v>
      </c>
      <c r="G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.75" customHeight="1" thickBot="1" x14ac:dyDescent="0.3">
      <c r="B23" s="79" t="s">
        <v>13</v>
      </c>
      <c r="C23" s="48" t="s">
        <v>41</v>
      </c>
      <c r="D23" s="22" t="s">
        <v>4</v>
      </c>
      <c r="E23" s="17" t="s">
        <v>75</v>
      </c>
      <c r="F23" s="28" cm="1">
        <f t="array" ref="F23">_xlfn.SWITCH(E23,"OUI",10,"NON",0)</f>
        <v>0</v>
      </c>
      <c r="G23" s="31"/>
      <c r="H23" s="1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72"/>
      <c r="V23" s="4"/>
      <c r="W23" s="4"/>
      <c r="X23" s="4"/>
      <c r="Y23" s="4"/>
      <c r="Z23" s="4"/>
      <c r="AA23" s="4"/>
    </row>
    <row r="24" spans="1:27" ht="18" customHeight="1" thickTop="1" x14ac:dyDescent="0.25">
      <c r="B24" s="80"/>
      <c r="C24" s="40" t="s">
        <v>59</v>
      </c>
      <c r="D24" s="21" t="s">
        <v>4</v>
      </c>
      <c r="E24" s="52" t="s">
        <v>75</v>
      </c>
      <c r="F24" s="35" cm="1">
        <f t="array" ref="F24">_xlfn.SWITCH(E24,"OUI",10,"NON",0)</f>
        <v>0</v>
      </c>
      <c r="G24" s="27"/>
      <c r="H24" s="1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2.75" customHeight="1" thickBot="1" x14ac:dyDescent="0.3">
      <c r="A25" s="10"/>
      <c r="B25" s="81"/>
      <c r="C25" s="41" t="s">
        <v>24</v>
      </c>
      <c r="D25" s="19" t="s">
        <v>5</v>
      </c>
      <c r="E25" s="52" t="s">
        <v>75</v>
      </c>
      <c r="F25" s="35" cm="1">
        <f t="array" ref="F25">_xlfn.SWITCH(E25,"OUI",15,"NON",0)</f>
        <v>0</v>
      </c>
      <c r="G25" s="13"/>
      <c r="H25" s="1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2.75" customHeight="1" x14ac:dyDescent="0.25">
      <c r="A26" s="9"/>
      <c r="B26" s="76" t="s">
        <v>12</v>
      </c>
      <c r="C26" s="39" t="s">
        <v>56</v>
      </c>
      <c r="D26" s="20" t="s">
        <v>4</v>
      </c>
      <c r="E26" s="58" t="s">
        <v>75</v>
      </c>
      <c r="F26" s="28" cm="1">
        <f t="array" ref="F26">_xlfn.SWITCH(E26,"OUI",10,"NON",0)</f>
        <v>0</v>
      </c>
      <c r="G26" s="31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8" customHeight="1" x14ac:dyDescent="0.25">
      <c r="A27" s="9"/>
      <c r="B27" s="80"/>
      <c r="C27" s="38" t="s">
        <v>60</v>
      </c>
      <c r="D27" s="21" t="s">
        <v>4</v>
      </c>
      <c r="E27" s="54" t="s">
        <v>75</v>
      </c>
      <c r="F27" s="26" cm="1">
        <f t="array" ref="F27">_xlfn.SWITCH(E27,"OUI",10,"NON",0)</f>
        <v>0</v>
      </c>
      <c r="G27" s="3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8" customHeight="1" x14ac:dyDescent="0.25">
      <c r="A28" s="9"/>
      <c r="B28" s="80"/>
      <c r="C28" s="42" t="s">
        <v>61</v>
      </c>
      <c r="D28" s="20" t="s">
        <v>5</v>
      </c>
      <c r="E28" s="52" t="s">
        <v>75</v>
      </c>
      <c r="F28" s="26" cm="1">
        <f t="array" ref="F28">_xlfn.SWITCH(E28,"OUI",15,"NON",0)</f>
        <v>0</v>
      </c>
      <c r="G28" s="3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thickBot="1" x14ac:dyDescent="0.3">
      <c r="A29" s="9"/>
      <c r="B29" s="81"/>
      <c r="C29" s="41" t="s">
        <v>33</v>
      </c>
      <c r="D29" s="19" t="s">
        <v>5</v>
      </c>
      <c r="E29" s="53" t="s">
        <v>75</v>
      </c>
      <c r="F29" s="62" cm="1">
        <f t="array" ref="F29">_xlfn.SWITCH(E29,"OUI",15,"NON",0)</f>
        <v>0</v>
      </c>
      <c r="G29" s="1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75" customHeight="1" x14ac:dyDescent="0.25">
      <c r="A30" s="9"/>
      <c r="B30" s="79" t="s">
        <v>14</v>
      </c>
      <c r="C30" s="48" t="s">
        <v>10</v>
      </c>
      <c r="D30" s="22" t="s">
        <v>4</v>
      </c>
      <c r="E30" s="17" t="s">
        <v>75</v>
      </c>
      <c r="F30" s="28" cm="1">
        <f t="array" ref="F30">_xlfn.SWITCH(E30,"OUI",10,"NON",0)</f>
        <v>0</v>
      </c>
      <c r="G30" s="31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8" customHeight="1" x14ac:dyDescent="0.25">
      <c r="A31" s="9"/>
      <c r="B31" s="77"/>
      <c r="C31" s="42" t="s">
        <v>62</v>
      </c>
      <c r="D31" s="18" t="s">
        <v>4</v>
      </c>
      <c r="E31" s="52" t="s">
        <v>75</v>
      </c>
      <c r="F31" s="26" cm="1">
        <f t="array" ref="F31">_xlfn.SWITCH(E31,"OUI",10,"NON",0)</f>
        <v>0</v>
      </c>
      <c r="G31" s="2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customHeight="1" x14ac:dyDescent="0.25">
      <c r="A32" s="9"/>
      <c r="B32" s="78"/>
      <c r="C32" s="42" t="s">
        <v>11</v>
      </c>
      <c r="D32" s="18" t="s">
        <v>4</v>
      </c>
      <c r="E32" s="52" t="s">
        <v>75</v>
      </c>
      <c r="F32" s="62" cm="1">
        <f t="array" ref="F32">_xlfn.SWITCH(E32,"OUI",10,"NON",0)</f>
        <v>0</v>
      </c>
      <c r="G32" s="1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thickBot="1" x14ac:dyDescent="0.3">
      <c r="A33" s="9"/>
      <c r="B33" s="81"/>
      <c r="C33" s="41" t="s">
        <v>34</v>
      </c>
      <c r="D33" s="23" t="s">
        <v>4</v>
      </c>
      <c r="E33" s="52" t="s">
        <v>75</v>
      </c>
      <c r="F33" s="35" cm="1">
        <f t="array" ref="F33">_xlfn.SWITCH(E33,"OUI",10,"NON",0)</f>
        <v>0</v>
      </c>
      <c r="G33" s="3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8" customHeight="1" x14ac:dyDescent="0.25">
      <c r="A34" s="9"/>
      <c r="B34" s="76" t="s">
        <v>15</v>
      </c>
      <c r="C34" s="39" t="s">
        <v>63</v>
      </c>
      <c r="D34" s="20" t="s">
        <v>4</v>
      </c>
      <c r="E34" s="58" t="s">
        <v>75</v>
      </c>
      <c r="F34" s="28" cm="1">
        <f t="array" ref="F34">_xlfn.SWITCH(E34,"OUI",10,"NON",0)</f>
        <v>0</v>
      </c>
      <c r="G34" s="1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8" customHeight="1" x14ac:dyDescent="0.25">
      <c r="A35" s="9"/>
      <c r="B35" s="77"/>
      <c r="C35" s="40" t="s">
        <v>64</v>
      </c>
      <c r="D35" s="21" t="s">
        <v>4</v>
      </c>
      <c r="E35" s="52" t="s">
        <v>75</v>
      </c>
      <c r="F35" s="35" cm="1">
        <f t="array" ref="F35">_xlfn.SWITCH(E35,"OUI",10,"NON",0)</f>
        <v>0</v>
      </c>
      <c r="G35" s="3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8" customHeight="1" thickBot="1" x14ac:dyDescent="0.3">
      <c r="A36" s="9"/>
      <c r="B36" s="78"/>
      <c r="C36" s="38" t="s">
        <v>65</v>
      </c>
      <c r="D36" s="17" t="s">
        <v>4</v>
      </c>
      <c r="E36" s="53" t="s">
        <v>75</v>
      </c>
      <c r="F36" s="35" cm="1">
        <f t="array" ref="F36">_xlfn.SWITCH(E36,"OUI",10,"NON",0)</f>
        <v>0</v>
      </c>
      <c r="G36" s="1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5">
      <c r="A37" s="10"/>
      <c r="B37" s="92" t="s">
        <v>16</v>
      </c>
      <c r="C37" s="48" t="s">
        <v>26</v>
      </c>
      <c r="D37" s="22" t="s">
        <v>25</v>
      </c>
      <c r="E37" s="24"/>
      <c r="F37" s="28">
        <f>E37*3</f>
        <v>0</v>
      </c>
      <c r="G37" s="3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.75" customHeight="1" x14ac:dyDescent="0.25">
      <c r="A38" s="10"/>
      <c r="B38" s="80"/>
      <c r="C38" s="56" t="s">
        <v>80</v>
      </c>
      <c r="D38" s="17" t="s">
        <v>4</v>
      </c>
      <c r="E38" s="52" t="s">
        <v>75</v>
      </c>
      <c r="F38" s="26" cm="1">
        <f t="array" ref="F38">_xlfn.SWITCH(E38,"OUI",10,"NON",0)</f>
        <v>0</v>
      </c>
      <c r="G38" s="2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75" customHeight="1" thickBot="1" x14ac:dyDescent="0.3">
      <c r="A39" s="10"/>
      <c r="B39" s="93"/>
      <c r="C39" s="55" t="s">
        <v>81</v>
      </c>
      <c r="D39" s="19" t="s">
        <v>4</v>
      </c>
      <c r="E39" s="53" t="s">
        <v>75</v>
      </c>
      <c r="F39" s="62" cm="1">
        <f t="array" ref="F39">_xlfn.SWITCH(E39,"OUI",10,"NON",0)</f>
        <v>0</v>
      </c>
      <c r="G39" s="1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5">
      <c r="A40" s="9"/>
      <c r="B40" s="76" t="s">
        <v>17</v>
      </c>
      <c r="C40" s="39" t="s">
        <v>42</v>
      </c>
      <c r="D40" s="20" t="s">
        <v>25</v>
      </c>
      <c r="E40" s="24"/>
      <c r="F40" s="28">
        <f>E40*3</f>
        <v>0</v>
      </c>
      <c r="G40" s="3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8" customHeight="1" x14ac:dyDescent="0.25">
      <c r="A41" s="9"/>
      <c r="B41" s="80"/>
      <c r="C41" s="40" t="s">
        <v>66</v>
      </c>
      <c r="D41" s="21" t="s">
        <v>6</v>
      </c>
      <c r="E41" s="54" t="s">
        <v>75</v>
      </c>
      <c r="F41" s="35" cm="1">
        <f t="array" ref="F41">_xlfn.SWITCH(E41,"OUI",5,"NON",0)</f>
        <v>0</v>
      </c>
      <c r="G41" s="2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customHeight="1" x14ac:dyDescent="0.25">
      <c r="A42" s="9"/>
      <c r="B42" s="80"/>
      <c r="C42" s="39" t="s">
        <v>44</v>
      </c>
      <c r="D42" s="20" t="s">
        <v>4</v>
      </c>
      <c r="E42" s="54" t="s">
        <v>75</v>
      </c>
      <c r="F42" s="35" cm="1">
        <f t="array" ref="F42">_xlfn.SWITCH(E42,"OUI",10,"NON",0)</f>
        <v>0</v>
      </c>
      <c r="G42" s="2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thickBot="1" x14ac:dyDescent="0.3">
      <c r="A43" s="9"/>
      <c r="B43" s="81"/>
      <c r="C43" s="43" t="s">
        <v>43</v>
      </c>
      <c r="D43" s="19" t="s">
        <v>6</v>
      </c>
      <c r="E43" s="20" t="s">
        <v>75</v>
      </c>
      <c r="F43" s="33" cm="1">
        <f t="array" ref="F43">_xlfn.SWITCH(E43,"OUI",5,"NON",0)</f>
        <v>0</v>
      </c>
      <c r="G43" s="1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2.5" customHeight="1" thickBot="1" x14ac:dyDescent="0.3">
      <c r="A44" s="9"/>
      <c r="B44" s="49" t="s">
        <v>18</v>
      </c>
      <c r="C44" s="45" t="s">
        <v>45</v>
      </c>
      <c r="D44" s="14" t="s">
        <v>86</v>
      </c>
      <c r="E44" s="24" t="s">
        <v>76</v>
      </c>
      <c r="F44" s="65" cm="1">
        <f t="array" ref="F44">_xlfn.SWITCH(E44,"1 étoile",10,"2 étoiles",20,"3 étoiles",30,"4 étoiles",40,"5 étoiles",50)</f>
        <v>10</v>
      </c>
      <c r="G44" s="1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.75" customHeight="1" x14ac:dyDescent="0.25">
      <c r="A45" s="9"/>
      <c r="B45" s="76" t="s">
        <v>88</v>
      </c>
      <c r="C45" s="39" t="s">
        <v>28</v>
      </c>
      <c r="D45" s="20" t="s">
        <v>4</v>
      </c>
      <c r="E45" s="58" t="s">
        <v>75</v>
      </c>
      <c r="F45" s="62" cm="1">
        <f t="array" ref="F45">_xlfn.SWITCH(E45,"OUI",10,"NON",0)</f>
        <v>0</v>
      </c>
      <c r="G45" s="3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2.75" customHeight="1" x14ac:dyDescent="0.25">
      <c r="A46" s="9"/>
      <c r="B46" s="77"/>
      <c r="C46" s="40" t="s">
        <v>27</v>
      </c>
      <c r="D46" s="21" t="s">
        <v>22</v>
      </c>
      <c r="E46" s="52" t="s">
        <v>75</v>
      </c>
      <c r="F46" s="35" cm="1">
        <f t="array" ref="F46">_xlfn.SWITCH(E46,"OUI",20,"NON",0)</f>
        <v>0</v>
      </c>
      <c r="G46" s="2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8" customHeight="1" thickBot="1" x14ac:dyDescent="0.3">
      <c r="A47" s="9"/>
      <c r="B47" s="81"/>
      <c r="C47" s="41" t="s">
        <v>49</v>
      </c>
      <c r="D47" s="23" t="s">
        <v>5</v>
      </c>
      <c r="E47" s="52" t="s">
        <v>75</v>
      </c>
      <c r="F47" s="35" cm="1">
        <f t="array" ref="F47">_xlfn.SWITCH(E47,"OUI",15,"NON",0)</f>
        <v>0</v>
      </c>
      <c r="G47" s="1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8" customHeight="1" x14ac:dyDescent="0.25">
      <c r="A48" s="9"/>
      <c r="B48" s="76" t="s">
        <v>89</v>
      </c>
      <c r="C48" s="38" t="s">
        <v>67</v>
      </c>
      <c r="D48" s="22" t="s">
        <v>4</v>
      </c>
      <c r="E48" s="58" t="s">
        <v>75</v>
      </c>
      <c r="F48" s="28" cm="1">
        <f t="array" ref="F48">_xlfn.SWITCH(E48,"OUI",10,"NON",0)</f>
        <v>0</v>
      </c>
      <c r="G48" s="3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5">
      <c r="A49" s="9"/>
      <c r="B49" s="80"/>
      <c r="C49" s="42" t="s">
        <v>7</v>
      </c>
      <c r="D49" s="17" t="s">
        <v>4</v>
      </c>
      <c r="E49" s="52" t="s">
        <v>75</v>
      </c>
      <c r="F49" s="26" cm="1">
        <f t="array" ref="F49">_xlfn.SWITCH(E49,"OUI",10,"NON",0)</f>
        <v>0</v>
      </c>
      <c r="G49" s="2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5">
      <c r="A50" s="9"/>
      <c r="B50" s="80"/>
      <c r="C50" s="40" t="s">
        <v>92</v>
      </c>
      <c r="D50" s="21" t="s">
        <v>4</v>
      </c>
      <c r="E50" s="54" t="s">
        <v>75</v>
      </c>
      <c r="F50" s="26" cm="1">
        <f t="array" ref="F50">_xlfn.SWITCH(E50,"OUI",10,"NON",0)</f>
        <v>0</v>
      </c>
      <c r="G50" s="2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8" customHeight="1" thickBot="1" x14ac:dyDescent="0.3">
      <c r="A51" s="9"/>
      <c r="B51" s="81"/>
      <c r="C51" s="43" t="s">
        <v>46</v>
      </c>
      <c r="D51" s="23" t="s">
        <v>4</v>
      </c>
      <c r="E51" s="17" t="s">
        <v>75</v>
      </c>
      <c r="F51" s="62" cm="1">
        <f t="array" ref="F51">_xlfn.SWITCH(E51,"OUI",10,"NON",0)</f>
        <v>0</v>
      </c>
      <c r="G51" s="1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8" customHeight="1" x14ac:dyDescent="0.25">
      <c r="A52" s="9"/>
      <c r="B52" s="76" t="s">
        <v>90</v>
      </c>
      <c r="C52" s="39" t="s">
        <v>68</v>
      </c>
      <c r="D52" s="17" t="s">
        <v>4</v>
      </c>
      <c r="E52" s="58" t="s">
        <v>75</v>
      </c>
      <c r="F52" s="28" cm="1">
        <f t="array" ref="F52">_xlfn.SWITCH(E52,"OUI",10,"NON",0)</f>
        <v>0</v>
      </c>
      <c r="G52" s="3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8" customHeight="1" x14ac:dyDescent="0.25">
      <c r="A53" s="9"/>
      <c r="B53" s="80"/>
      <c r="C53" s="56" t="s">
        <v>69</v>
      </c>
      <c r="D53" s="52" t="s">
        <v>4</v>
      </c>
      <c r="E53" s="52" t="s">
        <v>75</v>
      </c>
      <c r="F53" s="61" cm="1">
        <f t="array" ref="F53">_xlfn.SWITCH(E53,"OUI",10,"NON",0)</f>
        <v>0</v>
      </c>
      <c r="G53" s="27"/>
      <c r="I53" s="4"/>
      <c r="J53" s="4"/>
      <c r="K53" s="4"/>
      <c r="L53" s="4"/>
      <c r="M53" s="73" t="s">
        <v>36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2.75" customHeight="1" x14ac:dyDescent="0.25">
      <c r="A54" s="9"/>
      <c r="B54" s="80"/>
      <c r="C54" s="38" t="s">
        <v>29</v>
      </c>
      <c r="D54" s="54" t="s">
        <v>4</v>
      </c>
      <c r="E54" s="52" t="s">
        <v>75</v>
      </c>
      <c r="F54" s="62" cm="1">
        <f t="array" ref="F54">_xlfn.SWITCH(E54,"OUI",10,"NON",0)</f>
        <v>0</v>
      </c>
      <c r="G54" s="2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.75" customHeight="1" thickBot="1" x14ac:dyDescent="0.3">
      <c r="A55" s="9"/>
      <c r="B55" s="78"/>
      <c r="C55" s="42" t="s">
        <v>47</v>
      </c>
      <c r="D55" s="18" t="s">
        <v>4</v>
      </c>
      <c r="E55" s="52" t="s">
        <v>75</v>
      </c>
      <c r="F55" s="33" cm="1">
        <f t="array" ref="F55">_xlfn.SWITCH(E55,"OUI",10,"NON",0)</f>
        <v>0</v>
      </c>
      <c r="G55" s="1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8" customHeight="1" x14ac:dyDescent="0.25">
      <c r="A56" s="10"/>
      <c r="B56" s="92" t="s">
        <v>91</v>
      </c>
      <c r="C56" s="44" t="s">
        <v>70</v>
      </c>
      <c r="D56" s="24" t="s">
        <v>4</v>
      </c>
      <c r="E56" s="58" t="s">
        <v>75</v>
      </c>
      <c r="F56" s="61" cm="1">
        <f t="array" ref="F56">_xlfn.SWITCH(E56,"OUI",10,"NON",0)</f>
        <v>0</v>
      </c>
      <c r="G56" s="31"/>
      <c r="I56" s="7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7.25" customHeight="1" thickBot="1" x14ac:dyDescent="0.3">
      <c r="A57" s="10"/>
      <c r="B57" s="93"/>
      <c r="C57" s="41" t="s">
        <v>30</v>
      </c>
      <c r="D57" s="23" t="s">
        <v>4</v>
      </c>
      <c r="E57" s="53" t="s">
        <v>75</v>
      </c>
      <c r="F57" s="62" cm="1">
        <f t="array" ref="F57">_xlfn.SWITCH(E57,"OUI",10,"NON",0)</f>
        <v>0</v>
      </c>
      <c r="G57" s="1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8" customHeight="1" x14ac:dyDescent="0.25">
      <c r="A58" s="9"/>
      <c r="B58" s="76" t="s">
        <v>19</v>
      </c>
      <c r="C58" s="39" t="s">
        <v>71</v>
      </c>
      <c r="D58" s="20" t="s">
        <v>4</v>
      </c>
      <c r="E58" s="59" t="s">
        <v>75</v>
      </c>
      <c r="F58" s="28" cm="1">
        <f t="array" ref="F58">_xlfn.SWITCH(E58,"OUI",10,"NON",0)</f>
        <v>0</v>
      </c>
      <c r="G58" s="1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2.75" customHeight="1" x14ac:dyDescent="0.25">
      <c r="A59" s="9"/>
      <c r="B59" s="77"/>
      <c r="C59" s="38" t="s">
        <v>8</v>
      </c>
      <c r="D59" s="17" t="s">
        <v>4</v>
      </c>
      <c r="E59" s="54" t="s">
        <v>75</v>
      </c>
      <c r="F59" s="35" cm="1">
        <f t="array" ref="F59">_xlfn.SWITCH(E59,"OUI",10,"NON",0)</f>
        <v>0</v>
      </c>
      <c r="G59" s="2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2.75" customHeight="1" thickBot="1" x14ac:dyDescent="0.3">
      <c r="A60" s="9"/>
      <c r="B60" s="78"/>
      <c r="C60" s="38" t="s">
        <v>31</v>
      </c>
      <c r="D60" s="17" t="s">
        <v>4</v>
      </c>
      <c r="E60" s="17" t="s">
        <v>75</v>
      </c>
      <c r="F60" s="26" cm="1">
        <f t="array" ref="F60">_xlfn.SWITCH(E60,"OUI",10,"NON",0)</f>
        <v>0</v>
      </c>
      <c r="G60" s="27"/>
      <c r="I60" s="4"/>
      <c r="J60" s="4"/>
      <c r="K60" s="7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2.75" customHeight="1" thickTop="1" x14ac:dyDescent="0.25">
      <c r="A61" s="9"/>
      <c r="B61" s="78"/>
      <c r="C61" s="38" t="s">
        <v>93</v>
      </c>
      <c r="D61" s="17" t="s">
        <v>4</v>
      </c>
      <c r="E61" s="17" t="s">
        <v>75</v>
      </c>
      <c r="F61" s="26" cm="1">
        <f t="array" ref="F61">_xlfn.SWITCH(E61,"OUI",10,"NON",0)</f>
        <v>0</v>
      </c>
      <c r="G61" s="2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thickBot="1" x14ac:dyDescent="0.3">
      <c r="A62" s="9"/>
      <c r="B62" s="81"/>
      <c r="C62" s="41" t="s">
        <v>9</v>
      </c>
      <c r="D62" s="23" t="s">
        <v>4</v>
      </c>
      <c r="E62" s="53" t="s">
        <v>75</v>
      </c>
      <c r="F62" s="62" cm="1">
        <f t="array" ref="F62">_xlfn.SWITCH(E62,"OUI",10,"NON",0)</f>
        <v>0</v>
      </c>
      <c r="G62" s="1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2.75" customHeight="1" x14ac:dyDescent="0.25">
      <c r="A63" s="9"/>
      <c r="B63" s="80" t="s">
        <v>20</v>
      </c>
      <c r="C63" s="68" t="s">
        <v>32</v>
      </c>
      <c r="D63" s="58" t="s">
        <v>4</v>
      </c>
      <c r="E63" s="59" t="s">
        <v>75</v>
      </c>
      <c r="F63" s="28" cm="1">
        <f t="array" ref="F63">_xlfn.SWITCH(E63,"OUI",10,"NON",0)</f>
        <v>0</v>
      </c>
      <c r="G63" s="3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25">
      <c r="A64" s="9"/>
      <c r="B64" s="80"/>
      <c r="C64" s="38" t="s">
        <v>87</v>
      </c>
      <c r="D64" s="17" t="s">
        <v>4</v>
      </c>
      <c r="E64" s="67" t="s">
        <v>75</v>
      </c>
      <c r="F64" s="62" cm="1">
        <f t="array" ref="F64">_xlfn.SWITCH(E64,"OUI",10,"NON",0)</f>
        <v>0</v>
      </c>
      <c r="G64" s="12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6.5" customHeight="1" thickBot="1" x14ac:dyDescent="0.3">
      <c r="A65" s="9"/>
      <c r="B65" s="80"/>
      <c r="C65" s="42" t="s">
        <v>48</v>
      </c>
      <c r="D65" s="18" t="s">
        <v>4</v>
      </c>
      <c r="E65" s="53" t="s">
        <v>75</v>
      </c>
      <c r="F65" s="33" cm="1">
        <f t="array" ref="F65">_xlfn.SWITCH(E65,"OUI",10,"NON",0)</f>
        <v>0</v>
      </c>
      <c r="G65" s="1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thickBot="1" x14ac:dyDescent="0.3">
      <c r="B66" s="82" t="s">
        <v>72</v>
      </c>
      <c r="C66" s="83"/>
      <c r="D66" s="83"/>
      <c r="E66" s="60"/>
      <c r="F66" s="84">
        <f>SUM(F10:F65)</f>
        <v>10</v>
      </c>
      <c r="G66" s="85"/>
      <c r="H66" s="10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thickTop="1" x14ac:dyDescent="0.25">
      <c r="B67" s="4"/>
      <c r="C67" s="4"/>
      <c r="D67" s="4"/>
      <c r="E67" s="75"/>
      <c r="F67" s="75"/>
      <c r="G67" s="7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2:27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2:27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2:27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2:27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2:27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2:27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2:27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2:27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2:27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2:27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2:27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2:27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2:27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2:27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2:27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2:27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2:27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2:27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2:27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2:27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2:27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2:27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2:27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2:27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2:27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2:27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2:27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2:27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2:27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2:27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2:27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2:27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2:27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2:27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27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7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7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7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7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7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7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2:27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2:27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2:27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2:27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27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27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27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27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27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27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2:27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27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7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2:27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2:27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2:27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2:27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27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2:27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2:27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7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2:27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2:27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2:27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2:27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2:27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2:27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27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27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27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2:27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2:27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2:27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2:27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2:27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2:27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2:27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2:27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2:27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2:27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2:27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2:27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2:27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2:27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2:27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2:27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2:27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2:27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2:27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2:27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2:27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2:27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2:27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27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27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27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27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27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27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27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27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27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2:27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2:27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2:27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2:27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2:27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2:27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2:27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2:27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2:27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2:27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2:27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2:27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2:27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2:27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2:27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2:27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2:27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2:27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2:27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2:27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2:27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2:27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2:27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2:27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2:27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2:27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2:27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2:27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2:27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2:27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2:27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2:27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2:27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2:27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2:27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2:27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2:27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2:27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2:27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2:27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2:27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2:27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2:27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2:27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2:27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2:27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2:27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2:27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2:27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2:27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2:27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2:27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2:27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2:27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2:27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2:27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2:27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2:27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2:27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2:27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2:27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2:27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2:27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2:27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2:27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2:27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2:27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2:27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2:27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2:27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2:27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2:27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2:27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2:27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2:27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2:27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2:27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2:27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2:27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2:27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2:27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2:27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2:27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2:27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2:27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2:27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2:27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2:27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2:27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2:27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2:27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2:27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2:27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2:27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2:27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2:27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2:27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2:27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2:27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2:27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2:27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2:27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2:27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2:27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2:27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2:27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2:27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2:27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2:27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2:27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2:27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2:27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2:27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2:27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2:27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2:27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2:27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2:27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2:27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2:27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2:27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2:27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2:27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2:27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2:27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2:27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2:27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2:27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2:27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2:27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2:27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2:27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2:27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2:27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2:27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2:27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2:27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2:27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2:27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2:27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2:27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2:27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2:27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2:27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2:27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2:27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2:27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2:27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2:27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2:27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2:27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2:27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2:27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2:27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2:27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2:27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2:27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2:27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2:27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2:27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2:27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2:27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2:27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2:27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2:27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2:27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2:27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2:27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2:27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2:27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2:27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2:27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2:27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2:27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2:27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2:27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2:27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2:27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2:27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2:27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2:27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2:27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2:27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2:27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2:27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2:27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2:27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2:27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2:27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2:27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2:27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2:27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2:27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2:27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2:27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2:27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2:27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2:27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2:27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2:27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2:27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2:27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2:27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2:27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2:27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2:27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2:27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2:27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2:27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2:27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2:27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2:27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2:27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2:27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2:27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2:27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2:27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2:27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2:27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2:27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2:27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2:27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2:27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2:27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2:27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2:27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2:27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2:27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2:27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2:27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2:27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2:27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2:27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2:27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2:27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2:27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2:27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2:27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2:27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2:27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2:27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2:27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2:27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2:27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2:27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2:27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2:27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2:27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2:27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2:27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2:27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2:27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2:27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2:27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2:27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2:27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2:27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2:27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2:27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2:27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2:27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2:27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2:27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2:27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2:27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2:27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2:27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2:27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2:27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2:27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2:27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2:27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2:27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2:27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2:27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2:27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2:27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2:27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2:27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2:27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2:27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2:27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2:27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2:27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2:27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2:27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2:27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2:27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2:27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2:27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2:27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2:27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2:27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2:27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2:27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2:27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2:27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2:27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2:27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2:27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2:27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2:27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2:27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2:27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2:27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2:27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2:27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2:27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2:27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2:27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2:27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2:27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2:27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2:27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2:27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2:27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2:27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2:27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2:27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2:27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2:27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2:27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2:27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2:27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2:27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2:27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2:27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2:27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2:27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2:27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2:27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2:27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2:27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2:27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2:27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2:27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2:27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2:27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2:27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2:27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2:27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2:27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2:27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2:27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2:27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2:27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2:27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2:27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2:27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2:27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2:27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2:27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2:27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2:27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2:27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2:27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2:27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2:27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2:27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2:27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2:27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2:27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2:27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2:27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2:27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2:27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2:27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2:27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2:27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2:27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2:27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2:27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2:27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2:27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2:27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2:27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2:27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2:27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2:27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2:27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2:27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2:27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2:27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2:27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2:27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2:27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2:27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2:27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2:27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2:27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2:27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2:27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2:27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2:27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2:27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2:27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2:27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2:27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2:27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2:27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2:27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2:27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2:27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2:27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2:27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2:27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2:27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2:27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2:27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2:27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2:27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2:27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2:27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2:27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2:27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2:27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2:27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2:27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2:27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2:27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2:27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2:27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2:27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2:27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2:27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2:27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2:27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2:27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2:27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2:27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2:27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2:27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2:27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2:27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2:27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2:27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2:27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2:27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2:27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2:27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2:27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2:27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2:27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2:27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2:27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2:27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2:27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2:27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2:27" x14ac:dyDescent="0.25">
      <c r="B692" s="4"/>
      <c r="C692" s="4"/>
      <c r="D692" s="4"/>
      <c r="E692" s="4"/>
      <c r="F692" s="4"/>
      <c r="G692" s="4"/>
      <c r="H692" s="4"/>
      <c r="I692" s="4"/>
      <c r="J692" s="4"/>
    </row>
  </sheetData>
  <mergeCells count="18">
    <mergeCell ref="B6:G7"/>
    <mergeCell ref="B52:B55"/>
    <mergeCell ref="B56:B57"/>
    <mergeCell ref="B45:B47"/>
    <mergeCell ref="B48:B51"/>
    <mergeCell ref="B37:B39"/>
    <mergeCell ref="B40:B43"/>
    <mergeCell ref="B30:B33"/>
    <mergeCell ref="B34:B36"/>
    <mergeCell ref="B26:B29"/>
    <mergeCell ref="B19:B22"/>
    <mergeCell ref="B23:B25"/>
    <mergeCell ref="B10:B13"/>
    <mergeCell ref="B14:B18"/>
    <mergeCell ref="B66:D66"/>
    <mergeCell ref="F66:G66"/>
    <mergeCell ref="B58:B62"/>
    <mergeCell ref="B63:B6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627A31-8FCA-4F5B-864B-638FB2DD0F0C}">
          <x14:formula1>
            <xm:f>choix!$B$2:$B$3</xm:f>
          </x14:formula1>
          <xm:sqref>E10:E36 E38:E39 E41:E43 E45:E65</xm:sqref>
        </x14:dataValidation>
        <x14:dataValidation type="list" allowBlank="1" showInputMessage="1" showErrorMessage="1" xr:uid="{7A5B5E99-8CA3-4016-B4FA-032704FBADDE}">
          <x14:formula1>
            <xm:f>choix!$C$2:$C$21</xm:f>
          </x14:formula1>
          <xm:sqref>E37 E40</xm:sqref>
        </x14:dataValidation>
        <x14:dataValidation type="list" allowBlank="1" showInputMessage="1" showErrorMessage="1" xr:uid="{D0B978EF-4EAE-46C8-B34F-CE10528F38E4}">
          <x14:formula1>
            <xm:f>choix!$D$2:$D$6</xm:f>
          </x14:formula1>
          <xm:sqref>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4660E-7521-4979-9E98-D0DEBE77E293}">
  <dimension ref="B2:D21"/>
  <sheetViews>
    <sheetView workbookViewId="0">
      <selection activeCell="C2" sqref="C2:C21"/>
    </sheetView>
  </sheetViews>
  <sheetFormatPr baseColWidth="10" defaultRowHeight="15" x14ac:dyDescent="0.25"/>
  <sheetData>
    <row r="2" spans="2:4" x14ac:dyDescent="0.25">
      <c r="B2" t="s">
        <v>74</v>
      </c>
      <c r="C2" s="63">
        <v>1</v>
      </c>
      <c r="D2" t="s">
        <v>76</v>
      </c>
    </row>
    <row r="3" spans="2:4" x14ac:dyDescent="0.25">
      <c r="B3" t="s">
        <v>75</v>
      </c>
      <c r="C3" s="63">
        <v>2</v>
      </c>
      <c r="D3" t="s">
        <v>77</v>
      </c>
    </row>
    <row r="4" spans="2:4" x14ac:dyDescent="0.25">
      <c r="C4" s="63">
        <v>3</v>
      </c>
      <c r="D4" t="s">
        <v>78</v>
      </c>
    </row>
    <row r="5" spans="2:4" x14ac:dyDescent="0.25">
      <c r="C5" s="63">
        <v>4</v>
      </c>
      <c r="D5" t="s">
        <v>85</v>
      </c>
    </row>
    <row r="6" spans="2:4" x14ac:dyDescent="0.25">
      <c r="C6" s="63">
        <v>5</v>
      </c>
      <c r="D6" t="s">
        <v>79</v>
      </c>
    </row>
    <row r="7" spans="2:4" x14ac:dyDescent="0.25">
      <c r="C7" s="63">
        <v>6</v>
      </c>
    </row>
    <row r="8" spans="2:4" x14ac:dyDescent="0.25">
      <c r="C8" s="63">
        <v>7</v>
      </c>
    </row>
    <row r="9" spans="2:4" x14ac:dyDescent="0.25">
      <c r="C9" s="63">
        <v>8</v>
      </c>
    </row>
    <row r="10" spans="2:4" x14ac:dyDescent="0.25">
      <c r="C10" s="63">
        <v>9</v>
      </c>
    </row>
    <row r="11" spans="2:4" x14ac:dyDescent="0.25">
      <c r="C11" s="63">
        <v>10</v>
      </c>
    </row>
    <row r="12" spans="2:4" x14ac:dyDescent="0.25">
      <c r="C12" s="63">
        <v>11</v>
      </c>
    </row>
    <row r="13" spans="2:4" x14ac:dyDescent="0.25">
      <c r="C13" s="63">
        <v>12</v>
      </c>
    </row>
    <row r="14" spans="2:4" x14ac:dyDescent="0.25">
      <c r="C14" s="63">
        <v>13</v>
      </c>
    </row>
    <row r="15" spans="2:4" x14ac:dyDescent="0.25">
      <c r="C15" s="63">
        <v>14</v>
      </c>
    </row>
    <row r="16" spans="2:4" x14ac:dyDescent="0.25">
      <c r="C16" s="63">
        <v>15</v>
      </c>
    </row>
    <row r="17" spans="3:3" x14ac:dyDescent="0.25">
      <c r="C17" s="63">
        <v>16</v>
      </c>
    </row>
    <row r="18" spans="3:3" x14ac:dyDescent="0.25">
      <c r="C18" s="63">
        <v>17</v>
      </c>
    </row>
    <row r="19" spans="3:3" x14ac:dyDescent="0.25">
      <c r="C19" s="63">
        <v>18</v>
      </c>
    </row>
    <row r="20" spans="3:3" x14ac:dyDescent="0.25">
      <c r="C20" s="63">
        <v>19</v>
      </c>
    </row>
    <row r="21" spans="3:3" x14ac:dyDescent="0.25">
      <c r="C21" s="6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</vt:lpstr>
      <vt:lpstr>choix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Alexandre Legoux</cp:lastModifiedBy>
  <cp:lastPrinted>2023-06-01T09:40:23Z</cp:lastPrinted>
  <dcterms:created xsi:type="dcterms:W3CDTF">2023-05-31T13:23:46Z</dcterms:created>
  <dcterms:modified xsi:type="dcterms:W3CDTF">2025-06-03T14:40:02Z</dcterms:modified>
</cp:coreProperties>
</file>